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6" windowHeight="13140"/>
  </bookViews>
  <sheets>
    <sheet name="Sheet1" sheetId="1" r:id="rId1"/>
    <sheet name="Sourc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3" i="1" l="1"/>
  <c r="K23" i="1"/>
  <c r="M23" i="1" s="1"/>
  <c r="N22" i="1"/>
  <c r="K22" i="1"/>
  <c r="M22" i="1" s="1"/>
  <c r="N21" i="1"/>
  <c r="K21" i="1"/>
  <c r="M21" i="1" s="1"/>
  <c r="N20" i="1"/>
  <c r="K20" i="1"/>
  <c r="M20" i="1" s="1"/>
  <c r="N19" i="1"/>
  <c r="K19" i="1"/>
  <c r="M19" i="1" s="1"/>
  <c r="N18" i="1"/>
  <c r="K18" i="1"/>
  <c r="M18" i="1" s="1"/>
  <c r="N17" i="1"/>
  <c r="M17" i="1"/>
  <c r="K17" i="1"/>
  <c r="N16" i="1"/>
  <c r="K16" i="1"/>
  <c r="M16" i="1" s="1"/>
  <c r="N15" i="1"/>
  <c r="K15" i="1"/>
  <c r="M15" i="1" s="1"/>
  <c r="N14" i="1"/>
  <c r="K14" i="1"/>
  <c r="M14" i="1" s="1"/>
  <c r="N13" i="1"/>
  <c r="K13" i="1"/>
  <c r="M13" i="1" s="1"/>
  <c r="N12" i="1"/>
  <c r="K12" i="1"/>
  <c r="M12" i="1" s="1"/>
  <c r="N11" i="1"/>
  <c r="K11" i="1"/>
  <c r="M11" i="1" s="1"/>
  <c r="N10" i="1"/>
  <c r="K10" i="1"/>
  <c r="M10" i="1" s="1"/>
  <c r="N9" i="1"/>
  <c r="K9" i="1"/>
  <c r="M9" i="1" s="1"/>
  <c r="N8" i="1"/>
  <c r="K8" i="1"/>
  <c r="M8" i="1" s="1"/>
  <c r="N7" i="1"/>
  <c r="K7" i="1"/>
  <c r="M7" i="1" s="1"/>
  <c r="N6" i="1"/>
  <c r="K6" i="1"/>
  <c r="M6" i="1" s="1"/>
  <c r="N5" i="1"/>
  <c r="K5" i="1"/>
  <c r="M5" i="1" s="1"/>
  <c r="N4" i="1"/>
  <c r="K4" i="1"/>
  <c r="M4" i="1" s="1"/>
  <c r="N3" i="1"/>
  <c r="K3" i="1"/>
  <c r="M3" i="1" s="1"/>
  <c r="N2" i="1"/>
  <c r="M2" i="1"/>
  <c r="K2" i="1"/>
</calcChain>
</file>

<file path=xl/sharedStrings.xml><?xml version="1.0" encoding="utf-8"?>
<sst xmlns="http://schemas.openxmlformats.org/spreadsheetml/2006/main" count="200" uniqueCount="65">
  <si>
    <t>EPA ID</t>
  </si>
  <si>
    <t>Date</t>
  </si>
  <si>
    <t>State</t>
  </si>
  <si>
    <t>Location</t>
  </si>
  <si>
    <t>Species</t>
  </si>
  <si>
    <t>Length
(mm)</t>
  </si>
  <si>
    <t>Weight
(g)</t>
  </si>
  <si>
    <t>PFOS concentration ppt</t>
  </si>
  <si>
    <t>OtherPFAS concentration ppt</t>
  </si>
  <si>
    <t>Total PFAS
concentration ppt</t>
  </si>
  <si>
    <t>Total PFAS amount (ng) x 170 g (6 oz)</t>
  </si>
  <si>
    <t>Units</t>
  </si>
  <si>
    <t>Multiples over EFSA weekly limit of 100ng of PFAS/week</t>
  </si>
  <si>
    <t>"safe" amount (g) fish consumed weekly per 50 lbs body weight</t>
  </si>
  <si>
    <t>Source</t>
  </si>
  <si>
    <t>N/A</t>
  </si>
  <si>
    <t>Maine 2015</t>
  </si>
  <si>
    <t>ME</t>
  </si>
  <si>
    <t>Loring AFB, Stream</t>
  </si>
  <si>
    <t>Brook Trout</t>
  </si>
  <si>
    <t>not listed</t>
  </si>
  <si>
    <t>ppt wet weight</t>
  </si>
  <si>
    <t>4 (see source sheet)</t>
  </si>
  <si>
    <t>Maine Task Force 2020</t>
  </si>
  <si>
    <t>Durepo Reservoir Loring AFB</t>
  </si>
  <si>
    <t>Brook trout</t>
  </si>
  <si>
    <t>ppt</t>
  </si>
  <si>
    <t>29 (see source sheet)</t>
  </si>
  <si>
    <t>Smallmouth bass</t>
  </si>
  <si>
    <t>30 (see source sheet)</t>
  </si>
  <si>
    <t>Kennebec River</t>
  </si>
  <si>
    <t>EPA</t>
  </si>
  <si>
    <t>Estes Lake Mousam river</t>
  </si>
  <si>
    <t>White Perch</t>
  </si>
  <si>
    <t>38 (see source sheet)</t>
  </si>
  <si>
    <t>East Branch Penobscot River</t>
  </si>
  <si>
    <t>Saint John River</t>
  </si>
  <si>
    <t>Muskellunge</t>
  </si>
  <si>
    <t>Machias River</t>
  </si>
  <si>
    <t>Maine 2017-18</t>
  </si>
  <si>
    <t>Broad Cove Eastport</t>
  </si>
  <si>
    <t>Softshell Clams</t>
  </si>
  <si>
    <t>95 (see source sheet)</t>
  </si>
  <si>
    <t>Saco River</t>
  </si>
  <si>
    <t>Pleasant River</t>
  </si>
  <si>
    <t>Great pond</t>
  </si>
  <si>
    <t>105 (see source sheet)</t>
  </si>
  <si>
    <t>White sucker</t>
  </si>
  <si>
    <t>Bald Mountain pond</t>
  </si>
  <si>
    <t>112 (see source sheet)</t>
  </si>
  <si>
    <t>Sheepscot Lake</t>
  </si>
  <si>
    <t>113 (see source sheet)</t>
  </si>
  <si>
    <t>Patten pond</t>
  </si>
  <si>
    <t>Brown Bullhead</t>
  </si>
  <si>
    <t>121 (see source sheet)</t>
  </si>
  <si>
    <t>Pitcher pond</t>
  </si>
  <si>
    <t>133 (see source sheet)</t>
  </si>
  <si>
    <t>Rangeley Lake</t>
  </si>
  <si>
    <t>ppt.</t>
  </si>
  <si>
    <t>134 (see source sheet)</t>
  </si>
  <si>
    <t>Egypt pond</t>
  </si>
  <si>
    <t>135 (see source sheet)</t>
  </si>
  <si>
    <t>Quimby pond</t>
  </si>
  <si>
    <t>136 (see source sheet)</t>
  </si>
  <si>
    <t>See the sources in this spreadsheet.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</si>
</sst>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MS Sans Serif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center" wrapText="1"/>
    </xf>
    <xf numFmtId="2" fontId="2" fillId="0" borderId="0" xfId="0" applyNumberFormat="1" applyFont="1" applyAlignment="1">
      <alignment horizontal="center" wrapText="1"/>
    </xf>
    <xf numFmtId="3" fontId="2" fillId="0" borderId="0" xfId="0" applyNumberFormat="1" applyFont="1" applyAlignment="1">
      <alignment horizontal="center" wrapText="1"/>
    </xf>
    <xf numFmtId="165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left" wrapText="1"/>
    </xf>
    <xf numFmtId="2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/>
    <xf numFmtId="164" fontId="4" fillId="0" borderId="0" xfId="0" applyNumberFormat="1" applyFont="1" applyAlignment="1">
      <alignment horizontal="left"/>
    </xf>
    <xf numFmtId="3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5" fillId="0" borderId="0" xfId="1" applyAlignment="1">
      <alignment vertical="center"/>
    </xf>
    <xf numFmtId="3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workbookViewId="0">
      <selection activeCell="K1" sqref="K1"/>
    </sheetView>
  </sheetViews>
  <sheetFormatPr defaultRowHeight="14.4" x14ac:dyDescent="0.3"/>
  <cols>
    <col min="2" max="2" width="23.6640625" customWidth="1"/>
    <col min="4" max="4" width="26.33203125" customWidth="1"/>
    <col min="5" max="5" width="18.6640625" customWidth="1"/>
    <col min="8" max="8" width="10.88671875" customWidth="1"/>
    <col min="9" max="9" width="16.44140625" customWidth="1"/>
    <col min="10" max="10" width="13.88671875" customWidth="1"/>
    <col min="11" max="11" width="14.5546875" customWidth="1"/>
    <col min="13" max="13" width="12.5546875" customWidth="1"/>
    <col min="14" max="14" width="20" customWidth="1"/>
    <col min="15" max="15" width="18.33203125" customWidth="1"/>
  </cols>
  <sheetData>
    <row r="1" spans="1:15" ht="128.25" x14ac:dyDescent="0.25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3" t="s">
        <v>11</v>
      </c>
      <c r="M1" s="8" t="s">
        <v>12</v>
      </c>
      <c r="N1" s="7" t="s">
        <v>13</v>
      </c>
      <c r="O1" s="9" t="s">
        <v>14</v>
      </c>
    </row>
    <row r="2" spans="1:15" ht="26.25" x14ac:dyDescent="0.25">
      <c r="A2" s="14" t="s">
        <v>15</v>
      </c>
      <c r="B2" s="15" t="s">
        <v>16</v>
      </c>
      <c r="C2" s="14" t="s">
        <v>17</v>
      </c>
      <c r="D2" s="16" t="s">
        <v>18</v>
      </c>
      <c r="E2" s="17" t="s">
        <v>19</v>
      </c>
      <c r="F2" s="10" t="s">
        <v>20</v>
      </c>
      <c r="G2" s="10" t="s">
        <v>20</v>
      </c>
      <c r="H2" s="18">
        <v>1080000</v>
      </c>
      <c r="I2" s="18" t="s">
        <v>20</v>
      </c>
      <c r="J2" s="18">
        <v>1080000</v>
      </c>
      <c r="K2" s="18">
        <f t="shared" ref="K2:K23" si="0">J2/1000*170</f>
        <v>183600</v>
      </c>
      <c r="L2" s="18" t="s">
        <v>21</v>
      </c>
      <c r="M2" s="19">
        <f t="shared" ref="M2:M23" si="1">K2/100</f>
        <v>1836</v>
      </c>
      <c r="N2" s="11">
        <f t="shared" ref="N2:N23" si="2">100/J2*1000</f>
        <v>9.2592592592592587E-2</v>
      </c>
      <c r="O2" s="12" t="s">
        <v>22</v>
      </c>
    </row>
    <row r="3" spans="1:15" ht="26.25" x14ac:dyDescent="0.25">
      <c r="A3" s="14" t="s">
        <v>15</v>
      </c>
      <c r="B3" s="15" t="s">
        <v>23</v>
      </c>
      <c r="C3" s="14" t="s">
        <v>17</v>
      </c>
      <c r="D3" s="16" t="s">
        <v>24</v>
      </c>
      <c r="E3" s="17" t="s">
        <v>25</v>
      </c>
      <c r="F3" s="10" t="s">
        <v>20</v>
      </c>
      <c r="G3" s="10" t="s">
        <v>20</v>
      </c>
      <c r="H3" s="18">
        <v>79000</v>
      </c>
      <c r="I3" s="18" t="s">
        <v>20</v>
      </c>
      <c r="J3" s="18">
        <v>79000</v>
      </c>
      <c r="K3" s="18">
        <f t="shared" si="0"/>
        <v>13430</v>
      </c>
      <c r="L3" s="18" t="s">
        <v>26</v>
      </c>
      <c r="M3" s="19">
        <f t="shared" si="1"/>
        <v>134.30000000000001</v>
      </c>
      <c r="N3" s="11">
        <f t="shared" si="2"/>
        <v>1.2658227848101267</v>
      </c>
      <c r="O3" s="12" t="s">
        <v>27</v>
      </c>
    </row>
    <row r="4" spans="1:15" ht="26.25" x14ac:dyDescent="0.25">
      <c r="A4" s="14" t="s">
        <v>15</v>
      </c>
      <c r="B4" s="15" t="s">
        <v>23</v>
      </c>
      <c r="C4" s="14" t="s">
        <v>17</v>
      </c>
      <c r="D4" s="16" t="s">
        <v>24</v>
      </c>
      <c r="E4" s="17" t="s">
        <v>28</v>
      </c>
      <c r="F4" s="10" t="s">
        <v>20</v>
      </c>
      <c r="G4" s="10" t="s">
        <v>20</v>
      </c>
      <c r="H4" s="18">
        <v>79000</v>
      </c>
      <c r="I4" s="18" t="s">
        <v>20</v>
      </c>
      <c r="J4" s="18">
        <v>79000</v>
      </c>
      <c r="K4" s="18">
        <f t="shared" si="0"/>
        <v>13430</v>
      </c>
      <c r="L4" s="18" t="s">
        <v>26</v>
      </c>
      <c r="M4" s="19">
        <f t="shared" si="1"/>
        <v>134.30000000000001</v>
      </c>
      <c r="N4" s="11">
        <f t="shared" si="2"/>
        <v>1.2658227848101267</v>
      </c>
      <c r="O4" s="12" t="s">
        <v>29</v>
      </c>
    </row>
    <row r="5" spans="1:15" ht="15" x14ac:dyDescent="0.25">
      <c r="A5" s="14">
        <v>746231</v>
      </c>
      <c r="B5" s="15">
        <v>41904</v>
      </c>
      <c r="C5" s="14" t="s">
        <v>17</v>
      </c>
      <c r="D5" s="16" t="s">
        <v>30</v>
      </c>
      <c r="E5" s="17" t="s">
        <v>28</v>
      </c>
      <c r="F5" s="20">
        <v>326.2</v>
      </c>
      <c r="G5" s="10" t="s">
        <v>20</v>
      </c>
      <c r="H5" s="18">
        <v>32200.000000000004</v>
      </c>
      <c r="I5" s="18">
        <v>12540</v>
      </c>
      <c r="J5" s="18">
        <v>44740</v>
      </c>
      <c r="K5" s="18">
        <f t="shared" si="0"/>
        <v>7605.8</v>
      </c>
      <c r="L5" s="13" t="s">
        <v>26</v>
      </c>
      <c r="M5" s="19">
        <f t="shared" si="1"/>
        <v>76.058000000000007</v>
      </c>
      <c r="N5" s="11">
        <f t="shared" si="2"/>
        <v>2.2351363433169422</v>
      </c>
      <c r="O5" s="12" t="s">
        <v>31</v>
      </c>
    </row>
    <row r="6" spans="1:15" ht="15" x14ac:dyDescent="0.25">
      <c r="A6" s="14">
        <v>760451</v>
      </c>
      <c r="B6" s="15">
        <v>41904</v>
      </c>
      <c r="C6" s="14" t="s">
        <v>17</v>
      </c>
      <c r="D6" s="16" t="s">
        <v>30</v>
      </c>
      <c r="E6" s="17" t="s">
        <v>28</v>
      </c>
      <c r="F6" s="20">
        <v>283.39999999999998</v>
      </c>
      <c r="G6" s="10" t="s">
        <v>20</v>
      </c>
      <c r="H6" s="18">
        <v>33500</v>
      </c>
      <c r="I6" s="18">
        <v>9548</v>
      </c>
      <c r="J6" s="18">
        <v>43048</v>
      </c>
      <c r="K6" s="18">
        <f t="shared" si="0"/>
        <v>7318.16</v>
      </c>
      <c r="L6" s="13" t="s">
        <v>26</v>
      </c>
      <c r="M6" s="19">
        <f t="shared" si="1"/>
        <v>73.181600000000003</v>
      </c>
      <c r="N6" s="11">
        <f t="shared" si="2"/>
        <v>2.3229882921390077</v>
      </c>
      <c r="O6" s="12" t="s">
        <v>31</v>
      </c>
    </row>
    <row r="7" spans="1:15" ht="26.25" x14ac:dyDescent="0.25">
      <c r="A7" s="14" t="s">
        <v>15</v>
      </c>
      <c r="B7" s="15" t="s">
        <v>23</v>
      </c>
      <c r="C7" s="14" t="s">
        <v>17</v>
      </c>
      <c r="D7" s="16" t="s">
        <v>32</v>
      </c>
      <c r="E7" s="17" t="s">
        <v>33</v>
      </c>
      <c r="F7" s="10" t="s">
        <v>20</v>
      </c>
      <c r="G7" s="10" t="s">
        <v>20</v>
      </c>
      <c r="H7" s="18">
        <v>42900</v>
      </c>
      <c r="I7" s="18" t="s">
        <v>20</v>
      </c>
      <c r="J7" s="18">
        <v>42900</v>
      </c>
      <c r="K7" s="18">
        <f t="shared" si="0"/>
        <v>7293</v>
      </c>
      <c r="L7" s="18" t="s">
        <v>21</v>
      </c>
      <c r="M7" s="19">
        <f t="shared" si="1"/>
        <v>72.930000000000007</v>
      </c>
      <c r="N7" s="11">
        <f t="shared" si="2"/>
        <v>2.3310023310023311</v>
      </c>
      <c r="O7" s="12" t="s">
        <v>34</v>
      </c>
    </row>
    <row r="8" spans="1:15" ht="15" x14ac:dyDescent="0.25">
      <c r="A8" s="14">
        <v>765491</v>
      </c>
      <c r="B8" s="15">
        <v>41886</v>
      </c>
      <c r="C8" s="14" t="s">
        <v>17</v>
      </c>
      <c r="D8" s="16" t="s">
        <v>35</v>
      </c>
      <c r="E8" s="17" t="s">
        <v>28</v>
      </c>
      <c r="F8" s="20">
        <v>278.33333333333297</v>
      </c>
      <c r="G8" s="10" t="s">
        <v>20</v>
      </c>
      <c r="H8" s="18">
        <v>11800</v>
      </c>
      <c r="I8" s="18">
        <v>8460</v>
      </c>
      <c r="J8" s="18">
        <v>20260</v>
      </c>
      <c r="K8" s="18">
        <f t="shared" si="0"/>
        <v>3444.2000000000003</v>
      </c>
      <c r="L8" s="13" t="s">
        <v>26</v>
      </c>
      <c r="M8" s="19">
        <f t="shared" si="1"/>
        <v>34.442</v>
      </c>
      <c r="N8" s="11">
        <f t="shared" si="2"/>
        <v>4.9358341559723593</v>
      </c>
      <c r="O8" s="12" t="s">
        <v>31</v>
      </c>
    </row>
    <row r="9" spans="1:15" ht="15" x14ac:dyDescent="0.25">
      <c r="A9" s="14">
        <v>751991</v>
      </c>
      <c r="B9" s="15">
        <v>41836</v>
      </c>
      <c r="C9" s="14" t="s">
        <v>17</v>
      </c>
      <c r="D9" s="16" t="s">
        <v>36</v>
      </c>
      <c r="E9" s="17" t="s">
        <v>37</v>
      </c>
      <c r="F9" s="20">
        <v>555</v>
      </c>
      <c r="G9" s="10" t="s">
        <v>20</v>
      </c>
      <c r="H9" s="18">
        <v>7210</v>
      </c>
      <c r="I9" s="18">
        <v>3358</v>
      </c>
      <c r="J9" s="18">
        <v>10568</v>
      </c>
      <c r="K9" s="18">
        <f t="shared" si="0"/>
        <v>1796.56</v>
      </c>
      <c r="L9" s="13" t="s">
        <v>26</v>
      </c>
      <c r="M9" s="19">
        <f t="shared" si="1"/>
        <v>17.965599999999998</v>
      </c>
      <c r="N9" s="11">
        <f t="shared" si="2"/>
        <v>9.4625283875851629</v>
      </c>
      <c r="O9" s="12" t="s">
        <v>31</v>
      </c>
    </row>
    <row r="10" spans="1:15" ht="15" x14ac:dyDescent="0.25">
      <c r="A10" s="14">
        <v>765371</v>
      </c>
      <c r="B10" s="15">
        <v>41886</v>
      </c>
      <c r="C10" s="14" t="s">
        <v>17</v>
      </c>
      <c r="D10" s="16" t="s">
        <v>35</v>
      </c>
      <c r="E10" s="17" t="s">
        <v>28</v>
      </c>
      <c r="F10" s="20">
        <v>278.66666666666703</v>
      </c>
      <c r="G10" s="10" t="s">
        <v>20</v>
      </c>
      <c r="H10" s="18">
        <v>6480</v>
      </c>
      <c r="I10" s="18">
        <v>2428</v>
      </c>
      <c r="J10" s="18">
        <v>8908</v>
      </c>
      <c r="K10" s="18">
        <f t="shared" si="0"/>
        <v>1514.36</v>
      </c>
      <c r="L10" s="13" t="s">
        <v>26</v>
      </c>
      <c r="M10" s="19">
        <f t="shared" si="1"/>
        <v>15.143599999999999</v>
      </c>
      <c r="N10" s="11">
        <f t="shared" si="2"/>
        <v>11.225864391558151</v>
      </c>
      <c r="O10" s="12" t="s">
        <v>31</v>
      </c>
    </row>
    <row r="11" spans="1:15" ht="15" x14ac:dyDescent="0.25">
      <c r="A11" s="14">
        <v>760471</v>
      </c>
      <c r="B11" s="15">
        <v>41903</v>
      </c>
      <c r="C11" s="14" t="s">
        <v>17</v>
      </c>
      <c r="D11" s="16" t="s">
        <v>38</v>
      </c>
      <c r="E11" s="17" t="s">
        <v>28</v>
      </c>
      <c r="F11" s="20">
        <v>300</v>
      </c>
      <c r="G11" s="10" t="s">
        <v>20</v>
      </c>
      <c r="H11" s="18">
        <v>4930</v>
      </c>
      <c r="I11" s="18">
        <v>2851</v>
      </c>
      <c r="J11" s="18">
        <v>7781</v>
      </c>
      <c r="K11" s="18">
        <f t="shared" si="0"/>
        <v>1322.77</v>
      </c>
      <c r="L11" s="13" t="s">
        <v>26</v>
      </c>
      <c r="M11" s="19">
        <f t="shared" si="1"/>
        <v>13.2277</v>
      </c>
      <c r="N11" s="11">
        <f t="shared" si="2"/>
        <v>12.851818532322325</v>
      </c>
      <c r="O11" s="12" t="s">
        <v>31</v>
      </c>
    </row>
    <row r="12" spans="1:15" ht="26.25" x14ac:dyDescent="0.25">
      <c r="A12" s="14" t="s">
        <v>15</v>
      </c>
      <c r="B12" s="15" t="s">
        <v>39</v>
      </c>
      <c r="C12" s="14" t="s">
        <v>17</v>
      </c>
      <c r="D12" s="16" t="s">
        <v>40</v>
      </c>
      <c r="E12" s="17" t="s">
        <v>41</v>
      </c>
      <c r="F12" s="10" t="s">
        <v>20</v>
      </c>
      <c r="G12" s="10" t="s">
        <v>20</v>
      </c>
      <c r="H12" s="18">
        <v>7645</v>
      </c>
      <c r="I12" s="18" t="s">
        <v>20</v>
      </c>
      <c r="J12" s="18">
        <v>7645</v>
      </c>
      <c r="K12" s="18">
        <f t="shared" si="0"/>
        <v>1299.6499999999999</v>
      </c>
      <c r="L12" s="18" t="s">
        <v>26</v>
      </c>
      <c r="M12" s="19">
        <f t="shared" si="1"/>
        <v>12.996499999999999</v>
      </c>
      <c r="N12" s="11">
        <f t="shared" si="2"/>
        <v>13.080444735120993</v>
      </c>
      <c r="O12" s="12" t="s">
        <v>42</v>
      </c>
    </row>
    <row r="13" spans="1:15" ht="15" x14ac:dyDescent="0.25">
      <c r="A13" s="14">
        <v>752091</v>
      </c>
      <c r="B13" s="15">
        <v>41827</v>
      </c>
      <c r="C13" s="14" t="s">
        <v>17</v>
      </c>
      <c r="D13" s="16" t="s">
        <v>43</v>
      </c>
      <c r="E13" s="17" t="s">
        <v>28</v>
      </c>
      <c r="F13" s="20">
        <v>275.2</v>
      </c>
      <c r="G13" s="10" t="s">
        <v>20</v>
      </c>
      <c r="H13" s="18">
        <v>3610</v>
      </c>
      <c r="I13" s="18">
        <v>3589</v>
      </c>
      <c r="J13" s="18">
        <v>7199</v>
      </c>
      <c r="K13" s="18">
        <f t="shared" si="0"/>
        <v>1223.83</v>
      </c>
      <c r="L13" s="13" t="s">
        <v>26</v>
      </c>
      <c r="M13" s="19">
        <f t="shared" si="1"/>
        <v>12.238299999999999</v>
      </c>
      <c r="N13" s="11">
        <f t="shared" si="2"/>
        <v>13.890818169190165</v>
      </c>
      <c r="O13" s="12" t="s">
        <v>31</v>
      </c>
    </row>
    <row r="14" spans="1:15" ht="15" x14ac:dyDescent="0.25">
      <c r="A14" s="14">
        <v>765411</v>
      </c>
      <c r="B14" s="15">
        <v>41883</v>
      </c>
      <c r="C14" s="14" t="s">
        <v>17</v>
      </c>
      <c r="D14" s="16" t="s">
        <v>44</v>
      </c>
      <c r="E14" s="17" t="s">
        <v>28</v>
      </c>
      <c r="F14" s="20">
        <v>318.75</v>
      </c>
      <c r="G14" s="10" t="s">
        <v>20</v>
      </c>
      <c r="H14" s="18">
        <v>3800</v>
      </c>
      <c r="I14" s="18">
        <v>2632</v>
      </c>
      <c r="J14" s="18">
        <v>6432</v>
      </c>
      <c r="K14" s="18">
        <f t="shared" si="0"/>
        <v>1093.44</v>
      </c>
      <c r="L14" s="13" t="s">
        <v>26</v>
      </c>
      <c r="M14" s="19">
        <f t="shared" si="1"/>
        <v>10.9344</v>
      </c>
      <c r="N14" s="11">
        <f t="shared" si="2"/>
        <v>15.547263681592041</v>
      </c>
      <c r="O14" s="12" t="s">
        <v>31</v>
      </c>
    </row>
    <row r="15" spans="1:15" ht="26.25" x14ac:dyDescent="0.25">
      <c r="A15" s="14" t="s">
        <v>15</v>
      </c>
      <c r="B15" s="15" t="s">
        <v>39</v>
      </c>
      <c r="C15" s="14" t="s">
        <v>17</v>
      </c>
      <c r="D15" s="16" t="s">
        <v>45</v>
      </c>
      <c r="E15" s="17" t="s">
        <v>28</v>
      </c>
      <c r="F15" s="10" t="s">
        <v>20</v>
      </c>
      <c r="G15" s="10" t="s">
        <v>20</v>
      </c>
      <c r="H15" s="18">
        <v>4710</v>
      </c>
      <c r="I15" s="18" t="s">
        <v>20</v>
      </c>
      <c r="J15" s="18">
        <v>4710</v>
      </c>
      <c r="K15" s="18">
        <f t="shared" si="0"/>
        <v>800.7</v>
      </c>
      <c r="L15" s="18" t="s">
        <v>26</v>
      </c>
      <c r="M15" s="19">
        <f t="shared" si="1"/>
        <v>8.0069999999999997</v>
      </c>
      <c r="N15" s="11">
        <f t="shared" si="2"/>
        <v>21.231422505307854</v>
      </c>
      <c r="O15" s="12" t="s">
        <v>46</v>
      </c>
    </row>
    <row r="16" spans="1:15" ht="15" x14ac:dyDescent="0.25">
      <c r="A16" s="14">
        <v>759491</v>
      </c>
      <c r="B16" s="15">
        <v>41875</v>
      </c>
      <c r="C16" s="14" t="s">
        <v>17</v>
      </c>
      <c r="D16" s="16" t="s">
        <v>36</v>
      </c>
      <c r="E16" s="17" t="s">
        <v>47</v>
      </c>
      <c r="F16" s="20">
        <v>412.66666666666703</v>
      </c>
      <c r="G16" s="10" t="s">
        <v>20</v>
      </c>
      <c r="H16" s="18">
        <v>2180</v>
      </c>
      <c r="I16" s="18">
        <v>2470</v>
      </c>
      <c r="J16" s="18">
        <v>4650</v>
      </c>
      <c r="K16" s="18">
        <f t="shared" si="0"/>
        <v>790.50000000000011</v>
      </c>
      <c r="L16" s="13" t="s">
        <v>26</v>
      </c>
      <c r="M16" s="19">
        <f t="shared" si="1"/>
        <v>7.9050000000000011</v>
      </c>
      <c r="N16" s="11">
        <f t="shared" si="2"/>
        <v>21.505376344086024</v>
      </c>
      <c r="O16" s="12" t="s">
        <v>31</v>
      </c>
    </row>
    <row r="17" spans="1:15" ht="26.25" x14ac:dyDescent="0.25">
      <c r="A17" s="14" t="s">
        <v>15</v>
      </c>
      <c r="B17" s="15" t="s">
        <v>39</v>
      </c>
      <c r="C17" s="14" t="s">
        <v>17</v>
      </c>
      <c r="D17" s="16" t="s">
        <v>48</v>
      </c>
      <c r="E17" s="17" t="s">
        <v>25</v>
      </c>
      <c r="F17" s="10" t="s">
        <v>20</v>
      </c>
      <c r="G17" s="10" t="s">
        <v>20</v>
      </c>
      <c r="H17" s="18">
        <v>3300</v>
      </c>
      <c r="I17" s="18" t="s">
        <v>20</v>
      </c>
      <c r="J17" s="18">
        <v>3300</v>
      </c>
      <c r="K17" s="18">
        <f t="shared" si="0"/>
        <v>561</v>
      </c>
      <c r="L17" s="18" t="s">
        <v>26</v>
      </c>
      <c r="M17" s="19">
        <f t="shared" si="1"/>
        <v>5.61</v>
      </c>
      <c r="N17" s="11">
        <f t="shared" si="2"/>
        <v>30.303030303030305</v>
      </c>
      <c r="O17" s="12" t="s">
        <v>49</v>
      </c>
    </row>
    <row r="18" spans="1:15" ht="26.25" x14ac:dyDescent="0.25">
      <c r="A18" s="14" t="s">
        <v>15</v>
      </c>
      <c r="B18" s="15" t="s">
        <v>39</v>
      </c>
      <c r="C18" s="14" t="s">
        <v>17</v>
      </c>
      <c r="D18" s="16" t="s">
        <v>50</v>
      </c>
      <c r="E18" s="17" t="s">
        <v>28</v>
      </c>
      <c r="F18" s="10" t="s">
        <v>20</v>
      </c>
      <c r="G18" s="10" t="s">
        <v>20</v>
      </c>
      <c r="H18" s="18">
        <v>3150</v>
      </c>
      <c r="I18" s="18" t="s">
        <v>20</v>
      </c>
      <c r="J18" s="18">
        <v>3150</v>
      </c>
      <c r="K18" s="18">
        <f t="shared" si="0"/>
        <v>535.5</v>
      </c>
      <c r="L18" s="18" t="s">
        <v>26</v>
      </c>
      <c r="M18" s="19">
        <f t="shared" si="1"/>
        <v>5.3550000000000004</v>
      </c>
      <c r="N18" s="11">
        <f t="shared" si="2"/>
        <v>31.746031746031743</v>
      </c>
      <c r="O18" s="12" t="s">
        <v>51</v>
      </c>
    </row>
    <row r="19" spans="1:15" ht="26.25" x14ac:dyDescent="0.25">
      <c r="A19" s="14" t="s">
        <v>15</v>
      </c>
      <c r="B19" s="15" t="s">
        <v>39</v>
      </c>
      <c r="C19" s="14" t="s">
        <v>17</v>
      </c>
      <c r="D19" s="16" t="s">
        <v>52</v>
      </c>
      <c r="E19" s="17" t="s">
        <v>53</v>
      </c>
      <c r="F19" s="10" t="s">
        <v>20</v>
      </c>
      <c r="G19" s="10" t="s">
        <v>20</v>
      </c>
      <c r="H19" s="18">
        <v>2570</v>
      </c>
      <c r="I19" s="18" t="s">
        <v>20</v>
      </c>
      <c r="J19" s="18">
        <v>2570</v>
      </c>
      <c r="K19" s="18">
        <f t="shared" si="0"/>
        <v>436.9</v>
      </c>
      <c r="L19" s="18" t="s">
        <v>26</v>
      </c>
      <c r="M19" s="19">
        <f t="shared" si="1"/>
        <v>4.3689999999999998</v>
      </c>
      <c r="N19" s="11">
        <f t="shared" si="2"/>
        <v>38.910505836575879</v>
      </c>
      <c r="O19" s="12" t="s">
        <v>54</v>
      </c>
    </row>
    <row r="20" spans="1:15" ht="26.25" x14ac:dyDescent="0.25">
      <c r="A20" s="14" t="s">
        <v>15</v>
      </c>
      <c r="B20" s="15" t="s">
        <v>39</v>
      </c>
      <c r="C20" s="14" t="s">
        <v>17</v>
      </c>
      <c r="D20" s="16" t="s">
        <v>55</v>
      </c>
      <c r="E20" s="17" t="s">
        <v>28</v>
      </c>
      <c r="F20" s="10" t="s">
        <v>20</v>
      </c>
      <c r="G20" s="10" t="s">
        <v>20</v>
      </c>
      <c r="H20" s="18">
        <v>1270</v>
      </c>
      <c r="I20" s="18" t="s">
        <v>20</v>
      </c>
      <c r="J20" s="18">
        <v>1270</v>
      </c>
      <c r="K20" s="18">
        <f t="shared" si="0"/>
        <v>215.9</v>
      </c>
      <c r="L20" s="18" t="s">
        <v>26</v>
      </c>
      <c r="M20" s="19">
        <f t="shared" si="1"/>
        <v>2.1590000000000003</v>
      </c>
      <c r="N20" s="11">
        <f t="shared" si="2"/>
        <v>78.740157480314963</v>
      </c>
      <c r="O20" s="12" t="s">
        <v>56</v>
      </c>
    </row>
    <row r="21" spans="1:15" ht="26.25" x14ac:dyDescent="0.25">
      <c r="A21" s="14" t="s">
        <v>15</v>
      </c>
      <c r="B21" s="15" t="s">
        <v>39</v>
      </c>
      <c r="C21" s="14" t="s">
        <v>17</v>
      </c>
      <c r="D21" s="16" t="s">
        <v>57</v>
      </c>
      <c r="E21" s="17" t="s">
        <v>25</v>
      </c>
      <c r="F21" s="10" t="s">
        <v>20</v>
      </c>
      <c r="G21" s="10" t="s">
        <v>20</v>
      </c>
      <c r="H21" s="18">
        <v>990</v>
      </c>
      <c r="I21" s="18" t="s">
        <v>20</v>
      </c>
      <c r="J21" s="18">
        <v>990</v>
      </c>
      <c r="K21" s="18">
        <f t="shared" si="0"/>
        <v>168.3</v>
      </c>
      <c r="L21" s="18" t="s">
        <v>58</v>
      </c>
      <c r="M21" s="19">
        <f t="shared" si="1"/>
        <v>1.6830000000000001</v>
      </c>
      <c r="N21" s="11">
        <f t="shared" si="2"/>
        <v>101.01010101010101</v>
      </c>
      <c r="O21" s="12" t="s">
        <v>59</v>
      </c>
    </row>
    <row r="22" spans="1:15" ht="26.25" x14ac:dyDescent="0.25">
      <c r="A22" s="14" t="s">
        <v>15</v>
      </c>
      <c r="B22" s="15" t="s">
        <v>39</v>
      </c>
      <c r="C22" s="14" t="s">
        <v>17</v>
      </c>
      <c r="D22" s="16" t="s">
        <v>60</v>
      </c>
      <c r="E22" s="17" t="s">
        <v>53</v>
      </c>
      <c r="F22" s="10" t="s">
        <v>20</v>
      </c>
      <c r="G22" s="10" t="s">
        <v>20</v>
      </c>
      <c r="H22" s="18">
        <v>990</v>
      </c>
      <c r="I22" s="18" t="s">
        <v>20</v>
      </c>
      <c r="J22" s="18">
        <v>990</v>
      </c>
      <c r="K22" s="18">
        <f t="shared" si="0"/>
        <v>168.3</v>
      </c>
      <c r="L22" s="18" t="s">
        <v>26</v>
      </c>
      <c r="M22" s="19">
        <f t="shared" si="1"/>
        <v>1.6830000000000001</v>
      </c>
      <c r="N22" s="11">
        <f t="shared" si="2"/>
        <v>101.01010101010101</v>
      </c>
      <c r="O22" s="12" t="s">
        <v>61</v>
      </c>
    </row>
    <row r="23" spans="1:15" ht="26.25" x14ac:dyDescent="0.25">
      <c r="A23" s="14" t="s">
        <v>15</v>
      </c>
      <c r="B23" s="15" t="s">
        <v>39</v>
      </c>
      <c r="C23" s="14" t="s">
        <v>17</v>
      </c>
      <c r="D23" s="16" t="s">
        <v>62</v>
      </c>
      <c r="E23" s="17" t="s">
        <v>25</v>
      </c>
      <c r="F23" s="10" t="s">
        <v>20</v>
      </c>
      <c r="G23" s="10" t="s">
        <v>20</v>
      </c>
      <c r="H23" s="18">
        <v>980</v>
      </c>
      <c r="I23" s="18" t="s">
        <v>20</v>
      </c>
      <c r="J23" s="18">
        <v>980</v>
      </c>
      <c r="K23" s="18">
        <f t="shared" si="0"/>
        <v>166.6</v>
      </c>
      <c r="L23" s="18" t="s">
        <v>26</v>
      </c>
      <c r="M23" s="19">
        <f t="shared" si="1"/>
        <v>1.6659999999999999</v>
      </c>
      <c r="N23" s="11">
        <f t="shared" si="2"/>
        <v>102.04081632653062</v>
      </c>
      <c r="O23" s="12" t="s">
        <v>63</v>
      </c>
    </row>
    <row r="24" spans="1:15" ht="15" x14ac:dyDescent="0.25">
      <c r="H24" s="22"/>
    </row>
    <row r="27" spans="1:15" x14ac:dyDescent="0.3">
      <c r="A27" s="21" t="s">
        <v>64</v>
      </c>
    </row>
  </sheetData>
  <sortState ref="A1:O29">
    <sortCondition descending="1" ref="J4:J29"/>
  </sortState>
  <hyperlinks>
    <hyperlink ref="A27" r:id="rId1" display="https://www.militarypoisons.org/s/Fish-Database-2.xlsx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4.4" x14ac:dyDescent="0.3"/>
  <cols>
    <col min="1" max="1" width="130.33203125" customWidth="1"/>
    <col min="2" max="2" width="9.1093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Sources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Ed</cp:lastModifiedBy>
  <dcterms:created xsi:type="dcterms:W3CDTF">2021-10-23T15:32:59Z</dcterms:created>
  <dcterms:modified xsi:type="dcterms:W3CDTF">2021-10-30T21:04:29Z</dcterms:modified>
</cp:coreProperties>
</file>